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5" windowWidth="19035" windowHeight="7935"/>
  </bookViews>
  <sheets>
    <sheet name="Račun-otpremnica" sheetId="2" r:id="rId1"/>
  </sheets>
  <definedNames>
    <definedName name="_xlnm.Print_Area" localSheetId="0">'Račun-otpremnica'!$A$1:$J$47</definedName>
  </definedNames>
  <calcPr calcId="145621"/>
</workbook>
</file>

<file path=xl/calcChain.xml><?xml version="1.0" encoding="utf-8"?>
<calcChain xmlns="http://schemas.openxmlformats.org/spreadsheetml/2006/main">
  <c r="D34" i="2" l="1"/>
  <c r="I12" i="2" l="1"/>
  <c r="J21" i="2"/>
  <c r="S21" i="2" s="1"/>
  <c r="R21" i="2"/>
  <c r="J22" i="2"/>
  <c r="R22" i="2"/>
  <c r="B20" i="2"/>
  <c r="B21" i="2" s="1"/>
  <c r="B22" i="2" s="1"/>
  <c r="I11" i="2"/>
  <c r="L19" i="2"/>
  <c r="P19" i="2" s="1"/>
  <c r="R19" i="2"/>
  <c r="J20" i="2"/>
  <c r="R20" i="2"/>
  <c r="J19" i="2"/>
  <c r="L21" i="2"/>
  <c r="P21" i="2" s="1"/>
  <c r="L20" i="2"/>
  <c r="L22" i="2"/>
  <c r="O22" i="2" s="1"/>
  <c r="N21" i="2"/>
  <c r="J24" i="2" l="1"/>
  <c r="S20" i="2"/>
  <c r="M20" i="2" s="1"/>
  <c r="O19" i="2"/>
  <c r="S22" i="2"/>
  <c r="M22" i="2" s="1"/>
  <c r="S19" i="2"/>
  <c r="N19" i="2" s="1"/>
  <c r="M21" i="2"/>
  <c r="P20" i="2"/>
  <c r="N22" i="2"/>
  <c r="O21" i="2"/>
  <c r="O20" i="2"/>
  <c r="P22" i="2"/>
  <c r="O24" i="2" l="1"/>
  <c r="O25" i="2" s="1"/>
  <c r="J29" i="2" s="1"/>
  <c r="N20" i="2"/>
  <c r="M19" i="2"/>
  <c r="M24" i="2" s="1"/>
  <c r="J27" i="2" s="1"/>
  <c r="N24" i="2"/>
  <c r="N25" i="2" s="1"/>
  <c r="J30" i="2" s="1"/>
  <c r="P24" i="2"/>
  <c r="P25" i="2" s="1"/>
  <c r="J28" i="2" s="1"/>
  <c r="S24" i="2"/>
  <c r="J25" i="2" s="1"/>
  <c r="J26" i="2" s="1"/>
  <c r="J31" i="2" l="1"/>
</calcChain>
</file>

<file path=xl/sharedStrings.xml><?xml version="1.0" encoding="utf-8"?>
<sst xmlns="http://schemas.openxmlformats.org/spreadsheetml/2006/main" count="75" uniqueCount="67">
  <si>
    <t>R.br.</t>
  </si>
  <si>
    <t>Šifra robe</t>
  </si>
  <si>
    <t>OPIS ROBE - USLUGE</t>
  </si>
  <si>
    <t>J.mj.</t>
  </si>
  <si>
    <t>Količina</t>
  </si>
  <si>
    <t>Cijena</t>
  </si>
  <si>
    <t>IZNOS</t>
  </si>
  <si>
    <t>***</t>
  </si>
  <si>
    <t>Tbr.</t>
  </si>
  <si>
    <t>0</t>
  </si>
  <si>
    <t>1</t>
  </si>
  <si>
    <t>2</t>
  </si>
  <si>
    <t>Ukupno:</t>
  </si>
  <si>
    <t>Rabat % :</t>
  </si>
  <si>
    <t>Osnovica:</t>
  </si>
  <si>
    <t>Za platiti:</t>
  </si>
  <si>
    <t>Neoporezivo (Tbr.0)</t>
  </si>
  <si>
    <t>Izdao:</t>
  </si>
  <si>
    <t>Datum računa:</t>
  </si>
  <si>
    <t>Datum otpreme:</t>
  </si>
  <si>
    <t>Datum valute:</t>
  </si>
  <si>
    <t>Na temelju Vaše narudžbe isporučili smo Vam slijedeće:</t>
  </si>
  <si>
    <t>Rabat</t>
  </si>
  <si>
    <t>%</t>
  </si>
  <si>
    <t xml:space="preserve">Iznos </t>
  </si>
  <si>
    <t>rabata</t>
  </si>
  <si>
    <t>Kupac:</t>
  </si>
  <si>
    <t xml:space="preserve">  dana na naš broj žiro računa.</t>
  </si>
  <si>
    <t>Tarifni broj</t>
  </si>
  <si>
    <t>1 = 25%</t>
  </si>
  <si>
    <t>0 = 0%</t>
  </si>
  <si>
    <t>3 = 5%</t>
  </si>
  <si>
    <t>3</t>
  </si>
  <si>
    <t>5%</t>
  </si>
  <si>
    <t>PDV (Tbr.1) 25%:</t>
  </si>
  <si>
    <t>PDV (Tbr.3)  5%:</t>
  </si>
  <si>
    <t>Podaci o izdavanju računa:</t>
  </si>
  <si>
    <t>Datum:</t>
  </si>
  <si>
    <t>Vrijeme (0:00)</t>
  </si>
  <si>
    <t>OIB operatera:</t>
  </si>
  <si>
    <t>Šifra:</t>
  </si>
  <si>
    <t>Način plaćanja:</t>
  </si>
  <si>
    <t>Transakcijski račun</t>
  </si>
  <si>
    <t>PDV (Tbr.2) 13%:</t>
  </si>
  <si>
    <t>Molimo da gore navedeni iznos uplatite u roku od</t>
  </si>
  <si>
    <t>001/1/1</t>
  </si>
  <si>
    <t>kom</t>
  </si>
  <si>
    <t>66037630006</t>
  </si>
  <si>
    <t>IBAN HR8823600001102216673</t>
  </si>
  <si>
    <t>RAČUN-otpremnica broj:</t>
  </si>
  <si>
    <t>TVRTKA jdoo za trgovinu i usluge</t>
  </si>
  <si>
    <t>47000 Karlovac - Vinički put 20</t>
  </si>
  <si>
    <t>tel./fax. 047/600967 - 095/2516670</t>
  </si>
  <si>
    <t>OIB: 91184883380</t>
  </si>
  <si>
    <t>kupac 1</t>
  </si>
  <si>
    <t>adresa</t>
  </si>
  <si>
    <t>grad</t>
  </si>
  <si>
    <t>oib</t>
  </si>
  <si>
    <t>2 = 13%</t>
  </si>
  <si>
    <t>Ime i prezime</t>
  </si>
  <si>
    <t>U slučaju kašnjenja zaračunavamo zakonske zatezne kamate.</t>
  </si>
  <si>
    <t xml:space="preserve">Sukladno odredbi čl.31st.3.Ovršnog zakona upozorava se dužnik da, u slučaju neispunjenja dospjele novčane obveze, </t>
  </si>
  <si>
    <t>vjerovnik može zatražiti određivanje ovrhe na temelju ove vjerodostojne isprave.</t>
  </si>
  <si>
    <t>Računalo je ispisano na računalu i digitalno je potpisano, s toga je važeći bez žiga i potpisa.</t>
  </si>
  <si>
    <t>MAJICA</t>
  </si>
  <si>
    <t>DIZAJN</t>
  </si>
  <si>
    <t>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</si>
</sst>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&quot; &quot;&quot; &quot;"/>
    <numFmt numFmtId="165" formatCode="#,##0.00&quot; &quot;_ "/>
    <numFmt numFmtId="166" formatCode="#,##0&quot; &quot;&quot; &quot;"/>
    <numFmt numFmtId="167" formatCode="dd/mm/yy/"/>
    <numFmt numFmtId="168" formatCode="dd/mm/yy/;@"/>
    <numFmt numFmtId="169" formatCode="h:mm;@"/>
  </numFmts>
  <fonts count="14" x14ac:knownFonts="1">
    <font>
      <sz val="10"/>
      <name val="Arial"/>
      <charset val="238"/>
    </font>
    <font>
      <sz val="9"/>
      <name val="Arial"/>
      <family val="2"/>
    </font>
    <font>
      <sz val="11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13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7">
    <xf numFmtId="0" fontId="0" fillId="0" borderId="0" xfId="0"/>
    <xf numFmtId="49" fontId="1" fillId="0" borderId="0" xfId="0" applyNumberFormat="1" applyFont="1" applyAlignment="1">
      <alignment horizontal="center" wrapText="1"/>
    </xf>
    <xf numFmtId="165" fontId="0" fillId="0" borderId="0" xfId="0" applyNumberFormat="1"/>
    <xf numFmtId="165" fontId="1" fillId="0" borderId="0" xfId="0" applyNumberFormat="1" applyFont="1" applyAlignment="1">
      <alignment horizontal="center" wrapText="1"/>
    </xf>
    <xf numFmtId="165" fontId="2" fillId="0" borderId="0" xfId="0" applyNumberFormat="1" applyFont="1"/>
    <xf numFmtId="0" fontId="2" fillId="0" borderId="0" xfId="0" applyFont="1"/>
    <xf numFmtId="165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165" fontId="6" fillId="0" borderId="0" xfId="0" applyNumberFormat="1" applyFont="1" applyProtection="1">
      <protection locked="0"/>
    </xf>
    <xf numFmtId="0" fontId="7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49" fontId="5" fillId="0" borderId="0" xfId="0" applyNumberFormat="1" applyFont="1" applyProtection="1">
      <protection locked="0"/>
    </xf>
    <xf numFmtId="164" fontId="5" fillId="0" borderId="0" xfId="0" applyNumberFormat="1" applyFont="1" applyProtection="1">
      <protection locked="0"/>
    </xf>
    <xf numFmtId="164" fontId="6" fillId="0" borderId="0" xfId="0" applyNumberFormat="1" applyFont="1" applyProtection="1">
      <protection locked="0"/>
    </xf>
    <xf numFmtId="164" fontId="9" fillId="0" borderId="0" xfId="0" applyNumberFormat="1" applyFont="1" applyProtection="1">
      <protection locked="0"/>
    </xf>
    <xf numFmtId="49" fontId="6" fillId="0" borderId="0" xfId="0" applyNumberFormat="1" applyFont="1" applyProtection="1">
      <protection locked="0"/>
    </xf>
    <xf numFmtId="49" fontId="6" fillId="0" borderId="0" xfId="0" applyNumberFormat="1" applyFont="1" applyAlignment="1" applyProtection="1">
      <alignment horizontal="center" wrapText="1"/>
      <protection locked="0"/>
    </xf>
    <xf numFmtId="49" fontId="6" fillId="0" borderId="2" xfId="0" applyNumberFormat="1" applyFont="1" applyBorder="1" applyAlignment="1" applyProtection="1">
      <alignment horizontal="center" wrapText="1"/>
      <protection locked="0"/>
    </xf>
    <xf numFmtId="49" fontId="6" fillId="0" borderId="3" xfId="0" applyNumberFormat="1" applyFont="1" applyBorder="1" applyAlignment="1" applyProtection="1">
      <alignment horizontal="center" wrapText="1"/>
      <protection locked="0"/>
    </xf>
    <xf numFmtId="49" fontId="9" fillId="0" borderId="4" xfId="0" applyNumberFormat="1" applyFont="1" applyBorder="1" applyAlignment="1" applyProtection="1">
      <alignment horizontal="center" wrapText="1"/>
      <protection locked="0"/>
    </xf>
    <xf numFmtId="165" fontId="6" fillId="0" borderId="0" xfId="0" applyNumberFormat="1" applyFont="1" applyAlignment="1" applyProtection="1">
      <alignment horizontal="center" wrapText="1"/>
      <protection locked="0"/>
    </xf>
    <xf numFmtId="0" fontId="6" fillId="0" borderId="5" xfId="0" applyFont="1" applyBorder="1" applyProtection="1">
      <protection locked="0"/>
    </xf>
    <xf numFmtId="49" fontId="6" fillId="0" borderId="6" xfId="0" applyNumberFormat="1" applyFont="1" applyBorder="1" applyProtection="1">
      <protection locked="0"/>
    </xf>
    <xf numFmtId="164" fontId="6" fillId="0" borderId="6" xfId="0" applyNumberFormat="1" applyFont="1" applyBorder="1" applyProtection="1">
      <protection locked="0"/>
    </xf>
    <xf numFmtId="165" fontId="6" fillId="0" borderId="6" xfId="0" applyNumberFormat="1" applyFont="1" applyBorder="1" applyProtection="1">
      <protection locked="0"/>
    </xf>
    <xf numFmtId="165" fontId="6" fillId="0" borderId="7" xfId="0" applyNumberFormat="1" applyFont="1" applyBorder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1" fontId="6" fillId="0" borderId="0" xfId="0" applyNumberFormat="1" applyFont="1" applyBorder="1" applyAlignment="1" applyProtection="1">
      <alignment horizontal="center" vertical="center" wrapText="1"/>
      <protection locked="0"/>
    </xf>
    <xf numFmtId="164" fontId="6" fillId="0" borderId="0" xfId="0" applyNumberFormat="1" applyFont="1" applyBorder="1" applyAlignment="1" applyProtection="1">
      <alignment horizontal="center" vertical="center"/>
      <protection locked="0"/>
    </xf>
    <xf numFmtId="49" fontId="6" fillId="0" borderId="0" xfId="0" applyNumberFormat="1" applyFont="1" applyBorder="1" applyAlignment="1" applyProtection="1">
      <alignment horizontal="center" vertical="center" wrapText="1"/>
      <protection locked="0"/>
    </xf>
    <xf numFmtId="4" fontId="6" fillId="0" borderId="0" xfId="0" applyNumberFormat="1" applyFont="1" applyBorder="1" applyAlignment="1" applyProtection="1">
      <alignment horizontal="right" vertical="center" wrapText="1"/>
      <protection locked="0"/>
    </xf>
    <xf numFmtId="4" fontId="6" fillId="0" borderId="18" xfId="0" applyNumberFormat="1" applyFont="1" applyBorder="1" applyAlignment="1" applyProtection="1">
      <alignment horizontal="right" vertical="center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164" fontId="6" fillId="0" borderId="0" xfId="0" applyNumberFormat="1" applyFont="1" applyAlignment="1" applyProtection="1">
      <alignment vertical="center"/>
      <protection locked="0"/>
    </xf>
    <xf numFmtId="1" fontId="6" fillId="0" borderId="0" xfId="0" applyNumberFormat="1" applyFont="1" applyAlignment="1" applyProtection="1">
      <alignment horizontal="center" vertical="center"/>
      <protection locked="0"/>
    </xf>
    <xf numFmtId="165" fontId="6" fillId="0" borderId="0" xfId="0" applyNumberFormat="1" applyFont="1" applyAlignment="1" applyProtection="1">
      <alignment vertical="center"/>
      <protection locked="0"/>
    </xf>
    <xf numFmtId="0" fontId="6" fillId="0" borderId="8" xfId="0" applyFont="1" applyBorder="1" applyProtection="1">
      <protection locked="0"/>
    </xf>
    <xf numFmtId="49" fontId="6" fillId="0" borderId="1" xfId="0" applyNumberFormat="1" applyFont="1" applyBorder="1" applyProtection="1">
      <protection locked="0"/>
    </xf>
    <xf numFmtId="164" fontId="6" fillId="0" borderId="1" xfId="0" applyNumberFormat="1" applyFont="1" applyBorder="1" applyProtection="1">
      <protection locked="0"/>
    </xf>
    <xf numFmtId="165" fontId="6" fillId="0" borderId="0" xfId="0" applyNumberFormat="1" applyFont="1" applyBorder="1" applyProtection="1">
      <protection locked="0"/>
    </xf>
    <xf numFmtId="4" fontId="6" fillId="0" borderId="18" xfId="0" applyNumberFormat="1" applyFont="1" applyBorder="1" applyProtection="1">
      <protection locked="0"/>
    </xf>
    <xf numFmtId="0" fontId="6" fillId="0" borderId="2" xfId="0" applyFont="1" applyBorder="1" applyAlignment="1" applyProtection="1">
      <alignment horizontal="center"/>
      <protection locked="0"/>
    </xf>
    <xf numFmtId="49" fontId="6" fillId="0" borderId="3" xfId="0" applyNumberFormat="1" applyFont="1" applyBorder="1" applyAlignment="1" applyProtection="1">
      <alignment horizontal="center"/>
      <protection locked="0"/>
    </xf>
    <xf numFmtId="164" fontId="6" fillId="0" borderId="3" xfId="0" applyNumberFormat="1" applyFont="1" applyBorder="1" applyAlignment="1" applyProtection="1">
      <alignment horizontal="center"/>
      <protection locked="0"/>
    </xf>
    <xf numFmtId="165" fontId="6" fillId="0" borderId="5" xfId="0" applyNumberFormat="1" applyFont="1" applyBorder="1" applyProtection="1">
      <protection locked="0"/>
    </xf>
    <xf numFmtId="4" fontId="6" fillId="0" borderId="7" xfId="0" applyNumberFormat="1" applyFont="1" applyBorder="1" applyProtection="1">
      <protection locked="0"/>
    </xf>
    <xf numFmtId="165" fontId="6" fillId="0" borderId="9" xfId="0" applyNumberFormat="1" applyFont="1" applyBorder="1" applyProtection="1">
      <protection locked="0"/>
    </xf>
    <xf numFmtId="165" fontId="9" fillId="0" borderId="9" xfId="0" applyNumberFormat="1" applyFont="1" applyBorder="1" applyProtection="1">
      <protection locked="0"/>
    </xf>
    <xf numFmtId="165" fontId="9" fillId="0" borderId="0" xfId="0" applyNumberFormat="1" applyFont="1" applyBorder="1" applyProtection="1">
      <protection locked="0"/>
    </xf>
    <xf numFmtId="4" fontId="9" fillId="0" borderId="18" xfId="0" applyNumberFormat="1" applyFont="1" applyBorder="1" applyProtection="1">
      <protection locked="0"/>
    </xf>
    <xf numFmtId="165" fontId="9" fillId="0" borderId="8" xfId="0" applyNumberFormat="1" applyFont="1" applyBorder="1" applyProtection="1">
      <protection locked="0"/>
    </xf>
    <xf numFmtId="165" fontId="9" fillId="0" borderId="1" xfId="0" applyNumberFormat="1" applyFont="1" applyBorder="1" applyProtection="1">
      <protection locked="0"/>
    </xf>
    <xf numFmtId="4" fontId="9" fillId="0" borderId="19" xfId="0" applyNumberFormat="1" applyFont="1" applyBorder="1" applyProtection="1">
      <protection locked="0"/>
    </xf>
    <xf numFmtId="165" fontId="9" fillId="0" borderId="0" xfId="0" applyNumberFormat="1" applyFont="1" applyProtection="1">
      <protection locked="0"/>
    </xf>
    <xf numFmtId="49" fontId="13" fillId="0" borderId="0" xfId="0" applyNumberFormat="1" applyFont="1" applyProtection="1">
      <protection locked="0"/>
    </xf>
    <xf numFmtId="164" fontId="13" fillId="0" borderId="0" xfId="0" applyNumberFormat="1" applyFont="1" applyProtection="1">
      <protection locked="0"/>
    </xf>
    <xf numFmtId="165" fontId="13" fillId="0" borderId="0" xfId="0" applyNumberFormat="1" applyFont="1" applyProtection="1">
      <protection locked="0"/>
    </xf>
    <xf numFmtId="164" fontId="6" fillId="0" borderId="0" xfId="0" applyNumberFormat="1" applyFont="1" applyBorder="1" applyProtection="1">
      <protection locked="0"/>
    </xf>
    <xf numFmtId="0" fontId="6" fillId="0" borderId="0" xfId="0" applyFont="1" applyBorder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165" fontId="5" fillId="0" borderId="0" xfId="0" applyNumberFormat="1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165" fontId="7" fillId="0" borderId="0" xfId="0" applyNumberFormat="1" applyFont="1" applyProtection="1">
      <protection locked="0"/>
    </xf>
    <xf numFmtId="9" fontId="5" fillId="0" borderId="0" xfId="0" applyNumberFormat="1" applyFont="1" applyAlignment="1" applyProtection="1">
      <alignment horizontal="center"/>
      <protection locked="0"/>
    </xf>
    <xf numFmtId="9" fontId="5" fillId="0" borderId="0" xfId="0" quotePrefix="1" applyNumberFormat="1" applyFont="1" applyAlignment="1" applyProtection="1">
      <alignment horizontal="center"/>
      <protection locked="0"/>
    </xf>
    <xf numFmtId="0" fontId="5" fillId="0" borderId="0" xfId="0" quotePrefix="1" applyFont="1" applyAlignment="1" applyProtection="1">
      <alignment horizontal="center"/>
      <protection locked="0"/>
    </xf>
    <xf numFmtId="165" fontId="5" fillId="0" borderId="0" xfId="0" applyNumberFormat="1" applyFont="1" applyAlignment="1" applyProtection="1">
      <alignment horizontal="center"/>
      <protection locked="0"/>
    </xf>
    <xf numFmtId="49" fontId="6" fillId="0" borderId="0" xfId="0" applyNumberFormat="1" applyFont="1" applyBorder="1" applyAlignment="1" applyProtection="1">
      <alignment vertical="center" wrapText="1"/>
      <protection locked="0"/>
    </xf>
    <xf numFmtId="165" fontId="10" fillId="0" borderId="0" xfId="0" applyNumberFormat="1" applyFont="1" applyProtection="1">
      <protection locked="0"/>
    </xf>
    <xf numFmtId="0" fontId="13" fillId="0" borderId="0" xfId="0" applyFont="1" applyProtection="1">
      <protection locked="0"/>
    </xf>
    <xf numFmtId="168" fontId="13" fillId="0" borderId="0" xfId="0" applyNumberFormat="1" applyFont="1" applyAlignment="1" applyProtection="1">
      <alignment horizontal="left"/>
      <protection locked="0"/>
    </xf>
    <xf numFmtId="165" fontId="12" fillId="0" borderId="0" xfId="0" applyNumberFormat="1" applyFont="1" applyProtection="1">
      <protection locked="0"/>
    </xf>
    <xf numFmtId="169" fontId="13" fillId="0" borderId="0" xfId="0" applyNumberFormat="1" applyFont="1" applyAlignment="1" applyProtection="1">
      <alignment horizontal="left"/>
      <protection locked="0"/>
    </xf>
    <xf numFmtId="49" fontId="13" fillId="0" borderId="0" xfId="0" quotePrefix="1" applyNumberFormat="1" applyFont="1" applyProtection="1">
      <protection locked="0"/>
    </xf>
    <xf numFmtId="49" fontId="11" fillId="2" borderId="0" xfId="0" applyNumberFormat="1" applyFont="1" applyFill="1" applyProtection="1">
      <protection locked="0"/>
    </xf>
    <xf numFmtId="166" fontId="13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0" borderId="0" xfId="0" applyNumberFormat="1" applyFont="1" applyAlignment="1" applyProtection="1">
      <alignment horizontal="right"/>
      <protection locked="0"/>
    </xf>
    <xf numFmtId="167" fontId="6" fillId="2" borderId="0" xfId="0" applyNumberFormat="1" applyFont="1" applyFill="1" applyAlignment="1" applyProtection="1">
      <alignment horizontal="center"/>
      <protection locked="0"/>
    </xf>
    <xf numFmtId="0" fontId="7" fillId="0" borderId="0" xfId="1" applyNumberFormat="1" applyFont="1" applyAlignment="1" applyProtection="1">
      <alignment horizontal="right"/>
      <protection locked="0"/>
    </xf>
    <xf numFmtId="0" fontId="7" fillId="0" borderId="0" xfId="0" applyNumberFormat="1" applyFont="1" applyAlignment="1" applyProtection="1">
      <alignment horizontal="right"/>
      <protection locked="0"/>
    </xf>
    <xf numFmtId="0" fontId="8" fillId="0" borderId="0" xfId="0" applyNumberFormat="1" applyFont="1" applyAlignment="1" applyProtection="1">
      <alignment horizontal="right"/>
      <protection locked="0"/>
    </xf>
    <xf numFmtId="49" fontId="12" fillId="0" borderId="13" xfId="0" applyNumberFormat="1" applyFont="1" applyFill="1" applyBorder="1" applyAlignment="1" applyProtection="1">
      <alignment horizontal="center"/>
      <protection locked="0"/>
    </xf>
    <xf numFmtId="49" fontId="12" fillId="0" borderId="0" xfId="0" applyNumberFormat="1" applyFont="1" applyFill="1" applyBorder="1" applyAlignment="1" applyProtection="1">
      <alignment horizontal="center"/>
      <protection locked="0"/>
    </xf>
    <xf numFmtId="49" fontId="12" fillId="0" borderId="14" xfId="0" applyNumberFormat="1" applyFont="1" applyFill="1" applyBorder="1" applyAlignment="1" applyProtection="1">
      <alignment horizontal="center"/>
      <protection locked="0"/>
    </xf>
    <xf numFmtId="49" fontId="5" fillId="0" borderId="0" xfId="0" applyNumberFormat="1" applyFont="1" applyAlignment="1" applyProtection="1">
      <alignment horizontal="center"/>
      <protection locked="0"/>
    </xf>
    <xf numFmtId="0" fontId="10" fillId="0" borderId="10" xfId="0" applyFont="1" applyBorder="1" applyAlignment="1" applyProtection="1">
      <alignment horizontal="left"/>
      <protection locked="0"/>
    </xf>
    <xf numFmtId="0" fontId="10" fillId="0" borderId="11" xfId="0" applyFont="1" applyBorder="1" applyAlignment="1" applyProtection="1">
      <alignment horizontal="left"/>
      <protection locked="0"/>
    </xf>
    <xf numFmtId="0" fontId="10" fillId="0" borderId="12" xfId="0" applyFont="1" applyBorder="1" applyAlignment="1" applyProtection="1">
      <alignment horizontal="left"/>
      <protection locked="0"/>
    </xf>
    <xf numFmtId="49" fontId="6" fillId="0" borderId="0" xfId="0" applyNumberFormat="1" applyFont="1" applyAlignment="1" applyProtection="1">
      <alignment horizontal="center"/>
      <protection locked="0"/>
    </xf>
    <xf numFmtId="49" fontId="12" fillId="0" borderId="15" xfId="0" applyNumberFormat="1" applyFont="1" applyBorder="1" applyAlignment="1" applyProtection="1">
      <alignment horizontal="center"/>
      <protection locked="0"/>
    </xf>
    <xf numFmtId="49" fontId="12" fillId="0" borderId="16" xfId="0" applyNumberFormat="1" applyFont="1" applyBorder="1" applyAlignment="1" applyProtection="1">
      <alignment horizontal="center"/>
      <protection locked="0"/>
    </xf>
    <xf numFmtId="49" fontId="12" fillId="0" borderId="17" xfId="0" applyNumberFormat="1" applyFont="1" applyBorder="1" applyAlignment="1" applyProtection="1">
      <alignment horizontal="center"/>
      <protection locked="0"/>
    </xf>
    <xf numFmtId="167" fontId="6" fillId="0" borderId="0" xfId="0" applyNumberFormat="1" applyFont="1" applyAlignment="1" applyProtection="1">
      <alignment horizontal="center"/>
      <protection locked="0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46</xdr:row>
      <xdr:rowOff>66675</xdr:rowOff>
    </xdr:from>
    <xdr:to>
      <xdr:col>3</xdr:col>
      <xdr:colOff>904875</xdr:colOff>
      <xdr:row>46</xdr:row>
      <xdr:rowOff>66675</xdr:rowOff>
    </xdr:to>
    <xdr:sp macro="" textlink="">
      <xdr:nvSpPr>
        <xdr:cNvPr id="2122" name="Line 2"/>
        <xdr:cNvSpPr>
          <a:spLocks noChangeShapeType="1"/>
        </xdr:cNvSpPr>
      </xdr:nvSpPr>
      <xdr:spPr bwMode="auto">
        <a:xfrm>
          <a:off x="66675" y="7810500"/>
          <a:ext cx="205740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66675</xdr:colOff>
      <xdr:row>46</xdr:row>
      <xdr:rowOff>66675</xdr:rowOff>
    </xdr:from>
    <xdr:to>
      <xdr:col>3</xdr:col>
      <xdr:colOff>904875</xdr:colOff>
      <xdr:row>46</xdr:row>
      <xdr:rowOff>66675</xdr:rowOff>
    </xdr:to>
    <xdr:sp macro="" textlink="">
      <xdr:nvSpPr>
        <xdr:cNvPr id="2123" name="Line 5"/>
        <xdr:cNvSpPr>
          <a:spLocks noChangeShapeType="1"/>
        </xdr:cNvSpPr>
      </xdr:nvSpPr>
      <xdr:spPr bwMode="auto">
        <a:xfrm>
          <a:off x="66675" y="7810500"/>
          <a:ext cx="205740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9"/>
  <sheetViews>
    <sheetView tabSelected="1" view="pageLayout" zoomScale="85" zoomScaleNormal="100" zoomScaleSheetLayoutView="115" zoomScalePageLayoutView="85" workbookViewId="0">
      <selection activeCell="E28" sqref="D28:E28"/>
    </sheetView>
  </sheetViews>
  <sheetFormatPr defaultRowHeight="12.75" x14ac:dyDescent="0.2"/>
  <cols>
    <col min="1" max="1" width="2.42578125" style="8" customWidth="1"/>
    <col min="2" max="2" width="5.42578125" style="8" customWidth="1"/>
    <col min="3" max="3" width="10.42578125" style="13" customWidth="1"/>
    <col min="4" max="4" width="27.28515625" style="13" customWidth="1"/>
    <col min="5" max="5" width="4.140625" style="13" customWidth="1"/>
    <col min="6" max="6" width="6.7109375" style="14" customWidth="1"/>
    <col min="7" max="8" width="10" style="15" customWidth="1"/>
    <col min="9" max="9" width="5.7109375" style="15" customWidth="1"/>
    <col min="10" max="10" width="11.85546875" style="9" customWidth="1"/>
    <col min="11" max="11" width="9.140625" style="8"/>
    <col min="12" max="12" width="5.85546875" style="62" customWidth="1"/>
    <col min="13" max="16" width="13.42578125" style="8" customWidth="1"/>
    <col min="17" max="17" width="9.140625" style="8"/>
    <col min="18" max="18" width="9.140625" style="62"/>
    <col min="19" max="22" width="9.140625" style="63"/>
    <col min="23" max="29" width="9.140625" style="8"/>
  </cols>
  <sheetData>
    <row r="1" spans="1:35" ht="17.25" x14ac:dyDescent="0.3">
      <c r="A1" s="80" t="s">
        <v>50</v>
      </c>
      <c r="B1" s="80"/>
      <c r="C1" s="80"/>
      <c r="D1" s="80"/>
      <c r="E1" s="80"/>
      <c r="F1" s="80"/>
      <c r="G1" s="80"/>
      <c r="H1" s="80"/>
      <c r="I1" s="80"/>
      <c r="J1" s="80"/>
      <c r="W1" s="63"/>
      <c r="X1" s="63"/>
      <c r="Y1" s="63"/>
      <c r="Z1" s="63"/>
      <c r="AA1" s="63"/>
      <c r="AB1" s="63"/>
      <c r="AC1" s="63"/>
      <c r="AD1" s="2"/>
      <c r="AE1" s="2"/>
      <c r="AF1" s="2"/>
      <c r="AG1" s="2"/>
      <c r="AH1" s="2"/>
      <c r="AI1" s="2"/>
    </row>
    <row r="2" spans="1:35" s="5" customFormat="1" ht="15" x14ac:dyDescent="0.25">
      <c r="A2" s="11"/>
      <c r="B2" s="11"/>
      <c r="C2" s="11"/>
      <c r="D2" s="11"/>
      <c r="E2" s="83" t="s">
        <v>51</v>
      </c>
      <c r="F2" s="83"/>
      <c r="G2" s="83"/>
      <c r="H2" s="83"/>
      <c r="I2" s="83"/>
      <c r="J2" s="83"/>
      <c r="K2" s="12"/>
      <c r="L2" s="64"/>
      <c r="M2" s="12"/>
      <c r="N2" s="12"/>
      <c r="O2" s="12"/>
      <c r="P2" s="12"/>
      <c r="Q2" s="12"/>
      <c r="R2" s="64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4"/>
      <c r="AE2" s="4"/>
      <c r="AF2" s="4"/>
      <c r="AG2" s="4"/>
      <c r="AH2" s="4"/>
      <c r="AI2" s="4"/>
    </row>
    <row r="3" spans="1:35" s="5" customFormat="1" ht="15" x14ac:dyDescent="0.25">
      <c r="A3" s="11"/>
      <c r="B3" s="11"/>
      <c r="C3" s="11"/>
      <c r="D3" s="11"/>
      <c r="E3" s="83" t="s">
        <v>52</v>
      </c>
      <c r="F3" s="83"/>
      <c r="G3" s="83"/>
      <c r="H3" s="83"/>
      <c r="I3" s="83"/>
      <c r="J3" s="83"/>
      <c r="K3" s="12"/>
      <c r="L3" s="64"/>
      <c r="M3" s="12"/>
      <c r="N3" s="12"/>
      <c r="O3" s="12"/>
      <c r="P3" s="12"/>
      <c r="Q3" s="12"/>
      <c r="R3" s="64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4"/>
      <c r="AE3" s="4"/>
      <c r="AF3" s="4"/>
      <c r="AG3" s="4"/>
      <c r="AH3" s="4"/>
      <c r="AI3" s="4"/>
    </row>
    <row r="4" spans="1:35" s="5" customFormat="1" ht="15" x14ac:dyDescent="0.25">
      <c r="A4" s="11"/>
      <c r="B4" s="11"/>
      <c r="C4" s="11"/>
      <c r="D4" s="11"/>
      <c r="E4" s="82" t="s">
        <v>53</v>
      </c>
      <c r="F4" s="83"/>
      <c r="G4" s="83"/>
      <c r="H4" s="83"/>
      <c r="I4" s="83"/>
      <c r="J4" s="83"/>
      <c r="K4" s="12"/>
      <c r="L4" s="64"/>
      <c r="M4" s="12"/>
      <c r="N4" s="12"/>
      <c r="O4" s="12"/>
      <c r="P4" s="12"/>
      <c r="Q4" s="12"/>
      <c r="R4" s="64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4"/>
      <c r="AE4" s="4"/>
      <c r="AF4" s="4"/>
      <c r="AG4" s="4"/>
      <c r="AH4" s="4"/>
      <c r="AI4" s="4"/>
    </row>
    <row r="5" spans="1:35" s="5" customFormat="1" ht="15" x14ac:dyDescent="0.25">
      <c r="A5" s="11"/>
      <c r="B5" s="11"/>
      <c r="C5" s="11"/>
      <c r="D5" s="11"/>
      <c r="E5" s="84" t="s">
        <v>48</v>
      </c>
      <c r="F5" s="84"/>
      <c r="G5" s="84"/>
      <c r="H5" s="84"/>
      <c r="I5" s="84"/>
      <c r="J5" s="84"/>
      <c r="K5" s="12"/>
      <c r="L5" s="64"/>
      <c r="M5" s="12"/>
      <c r="N5" s="12"/>
      <c r="O5" s="12"/>
      <c r="P5" s="12"/>
      <c r="Q5" s="12"/>
      <c r="R5" s="64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4"/>
      <c r="AE5" s="4"/>
      <c r="AF5" s="4"/>
      <c r="AG5" s="4"/>
      <c r="AH5" s="4"/>
      <c r="AI5" s="4"/>
    </row>
    <row r="6" spans="1:35" s="5" customFormat="1" ht="15" x14ac:dyDescent="0.25">
      <c r="A6" s="11"/>
      <c r="B6" s="11"/>
      <c r="C6" s="11"/>
      <c r="D6" s="11"/>
      <c r="E6" s="83"/>
      <c r="F6" s="83"/>
      <c r="G6" s="83"/>
      <c r="H6" s="83"/>
      <c r="I6" s="83"/>
      <c r="J6" s="83"/>
      <c r="K6" s="12"/>
      <c r="L6" s="64"/>
      <c r="M6" s="12"/>
      <c r="N6" s="12"/>
      <c r="O6" s="12"/>
      <c r="P6" s="12"/>
      <c r="Q6" s="12"/>
      <c r="R6" s="64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4"/>
      <c r="AE6" s="4"/>
      <c r="AF6" s="4"/>
      <c r="AG6" s="4"/>
      <c r="AH6" s="4"/>
      <c r="AI6" s="4"/>
    </row>
    <row r="7" spans="1:35" ht="13.5" thickBot="1" x14ac:dyDescent="0.25">
      <c r="H7" s="16"/>
      <c r="W7" s="63"/>
      <c r="X7" s="63"/>
      <c r="Y7" s="63"/>
      <c r="Z7" s="63"/>
      <c r="AA7" s="63"/>
      <c r="AB7" s="63"/>
      <c r="AC7" s="63"/>
      <c r="AD7" s="2"/>
      <c r="AE7" s="2"/>
      <c r="AF7" s="2"/>
      <c r="AG7" s="2"/>
      <c r="AH7" s="2"/>
      <c r="AI7" s="2"/>
    </row>
    <row r="8" spans="1:35" ht="15.75" x14ac:dyDescent="0.25">
      <c r="B8" s="89" t="s">
        <v>26</v>
      </c>
      <c r="C8" s="90"/>
      <c r="D8" s="90"/>
      <c r="E8" s="91"/>
      <c r="G8" s="88" t="s">
        <v>49</v>
      </c>
      <c r="H8" s="88"/>
      <c r="I8" s="88"/>
      <c r="J8" s="77" t="s">
        <v>45</v>
      </c>
      <c r="N8" s="8" t="s">
        <v>30</v>
      </c>
      <c r="W8" s="63"/>
      <c r="X8" s="63"/>
      <c r="Y8" s="63"/>
      <c r="Z8" s="63"/>
      <c r="AA8" s="63"/>
      <c r="AB8" s="63"/>
      <c r="AC8" s="63"/>
      <c r="AD8" s="2"/>
      <c r="AE8" s="2"/>
      <c r="AF8" s="2"/>
      <c r="AG8" s="2"/>
      <c r="AH8" s="2"/>
      <c r="AI8" s="2"/>
    </row>
    <row r="9" spans="1:35" ht="15.75" x14ac:dyDescent="0.25">
      <c r="B9" s="85" t="s">
        <v>54</v>
      </c>
      <c r="C9" s="86"/>
      <c r="D9" s="86"/>
      <c r="E9" s="87"/>
      <c r="G9" s="17"/>
      <c r="H9" s="17"/>
      <c r="I9" s="17"/>
      <c r="J9" s="17"/>
      <c r="M9" s="8" t="s">
        <v>28</v>
      </c>
      <c r="N9" s="8" t="s">
        <v>29</v>
      </c>
      <c r="W9" s="63"/>
      <c r="X9" s="63"/>
      <c r="Y9" s="63"/>
      <c r="Z9" s="63"/>
      <c r="AA9" s="63"/>
      <c r="AB9" s="63"/>
      <c r="AC9" s="63"/>
      <c r="AD9" s="2"/>
      <c r="AE9" s="2"/>
      <c r="AF9" s="2"/>
      <c r="AG9" s="2"/>
      <c r="AH9" s="2"/>
      <c r="AI9" s="2"/>
    </row>
    <row r="10" spans="1:35" ht="15.75" x14ac:dyDescent="0.25">
      <c r="B10" s="85" t="s">
        <v>55</v>
      </c>
      <c r="C10" s="86"/>
      <c r="D10" s="86"/>
      <c r="E10" s="87"/>
      <c r="G10" s="92" t="s">
        <v>18</v>
      </c>
      <c r="H10" s="92"/>
      <c r="I10" s="81">
        <v>44211</v>
      </c>
      <c r="J10" s="81"/>
      <c r="N10" s="8" t="s">
        <v>58</v>
      </c>
      <c r="W10" s="63"/>
      <c r="X10" s="63"/>
      <c r="Y10" s="63"/>
      <c r="Z10" s="63"/>
      <c r="AA10" s="63"/>
      <c r="AB10" s="63"/>
      <c r="AC10" s="63"/>
      <c r="AD10" s="2"/>
      <c r="AE10" s="2"/>
      <c r="AF10" s="2"/>
      <c r="AG10" s="2"/>
      <c r="AH10" s="2"/>
      <c r="AI10" s="2"/>
    </row>
    <row r="11" spans="1:35" ht="15.75" x14ac:dyDescent="0.25">
      <c r="B11" s="85" t="s">
        <v>56</v>
      </c>
      <c r="C11" s="86"/>
      <c r="D11" s="86"/>
      <c r="E11" s="87"/>
      <c r="G11" s="92" t="s">
        <v>19</v>
      </c>
      <c r="H11" s="92"/>
      <c r="I11" s="96">
        <f>+I10</f>
        <v>44211</v>
      </c>
      <c r="J11" s="96"/>
      <c r="N11" s="8" t="s">
        <v>31</v>
      </c>
      <c r="W11" s="63"/>
      <c r="X11" s="63"/>
      <c r="Y11" s="63"/>
      <c r="Z11" s="63"/>
      <c r="AA11" s="63"/>
      <c r="AB11" s="63"/>
      <c r="AC11" s="63"/>
      <c r="AD11" s="2"/>
      <c r="AE11" s="2"/>
      <c r="AF11" s="2"/>
      <c r="AG11" s="2"/>
      <c r="AH11" s="2"/>
      <c r="AI11" s="2"/>
    </row>
    <row r="12" spans="1:35" ht="15.75" x14ac:dyDescent="0.25">
      <c r="B12" s="85" t="s">
        <v>57</v>
      </c>
      <c r="C12" s="86"/>
      <c r="D12" s="86"/>
      <c r="E12" s="87"/>
      <c r="G12" s="92" t="s">
        <v>20</v>
      </c>
      <c r="H12" s="92"/>
      <c r="I12" s="96">
        <f>+I10+F38</f>
        <v>44219</v>
      </c>
      <c r="J12" s="96"/>
      <c r="W12" s="63"/>
      <c r="X12" s="63"/>
      <c r="Y12" s="63"/>
      <c r="Z12" s="63"/>
      <c r="AA12" s="63"/>
      <c r="AB12" s="63"/>
      <c r="AC12" s="63"/>
      <c r="AD12" s="2"/>
      <c r="AE12" s="2"/>
      <c r="AF12" s="2"/>
      <c r="AG12" s="2"/>
      <c r="AH12" s="2"/>
      <c r="AI12" s="2"/>
    </row>
    <row r="13" spans="1:35" ht="16.5" thickBot="1" x14ac:dyDescent="0.3">
      <c r="B13" s="93"/>
      <c r="C13" s="94"/>
      <c r="D13" s="94"/>
      <c r="E13" s="95"/>
      <c r="G13" s="92"/>
      <c r="H13" s="92"/>
      <c r="I13" s="92"/>
      <c r="J13" s="92"/>
      <c r="W13" s="63"/>
      <c r="X13" s="63"/>
      <c r="Y13" s="63"/>
      <c r="Z13" s="63"/>
      <c r="AA13" s="63"/>
      <c r="AB13" s="63"/>
      <c r="AC13" s="63"/>
      <c r="AD13" s="2"/>
      <c r="AE13" s="2"/>
      <c r="AF13" s="2"/>
      <c r="AG13" s="2"/>
      <c r="AH13" s="2"/>
      <c r="AI13" s="2"/>
    </row>
    <row r="14" spans="1:35" ht="6" customHeight="1" x14ac:dyDescent="0.2">
      <c r="G14" s="17"/>
      <c r="H14" s="17"/>
      <c r="I14" s="17"/>
      <c r="J14" s="17"/>
      <c r="W14" s="63"/>
      <c r="X14" s="63"/>
      <c r="Y14" s="63"/>
      <c r="Z14" s="63"/>
      <c r="AA14" s="63"/>
      <c r="AB14" s="63"/>
      <c r="AC14" s="63"/>
      <c r="AD14" s="2"/>
      <c r="AE14" s="2"/>
      <c r="AF14" s="2"/>
      <c r="AG14" s="2"/>
      <c r="AH14" s="2"/>
      <c r="AI14" s="2"/>
    </row>
    <row r="15" spans="1:35" x14ac:dyDescent="0.2">
      <c r="B15" s="9" t="s">
        <v>21</v>
      </c>
      <c r="C15" s="17"/>
      <c r="D15" s="17"/>
      <c r="E15" s="17"/>
      <c r="F15" s="15"/>
      <c r="G15" s="17"/>
      <c r="H15" s="17"/>
      <c r="I15" s="17"/>
      <c r="J15" s="17"/>
      <c r="W15" s="63"/>
      <c r="X15" s="63"/>
      <c r="Y15" s="63"/>
      <c r="Z15" s="63"/>
      <c r="AA15" s="63"/>
      <c r="AB15" s="63"/>
      <c r="AC15" s="63"/>
      <c r="AD15" s="2"/>
      <c r="AE15" s="2"/>
      <c r="AF15" s="2"/>
      <c r="AG15" s="2"/>
      <c r="AH15" s="2"/>
      <c r="AI15" s="2"/>
    </row>
    <row r="16" spans="1:35" x14ac:dyDescent="0.2">
      <c r="B16" s="9"/>
      <c r="C16" s="17"/>
      <c r="D16" s="17"/>
      <c r="E16" s="17"/>
      <c r="F16" s="15"/>
      <c r="M16" s="66">
        <v>0</v>
      </c>
      <c r="N16" s="66">
        <v>0.25</v>
      </c>
      <c r="O16" s="66">
        <v>0.13</v>
      </c>
      <c r="P16" s="67" t="s">
        <v>33</v>
      </c>
      <c r="R16" s="68" t="s">
        <v>23</v>
      </c>
      <c r="S16" s="69" t="s">
        <v>24</v>
      </c>
      <c r="W16" s="63"/>
      <c r="X16" s="63"/>
      <c r="Y16" s="63"/>
      <c r="Z16" s="63"/>
      <c r="AA16" s="63"/>
      <c r="AB16" s="63"/>
      <c r="AC16" s="63"/>
      <c r="AD16" s="2"/>
      <c r="AE16" s="2"/>
      <c r="AF16" s="2"/>
      <c r="AG16" s="2"/>
      <c r="AH16" s="2"/>
      <c r="AI16" s="2"/>
    </row>
    <row r="17" spans="1:35" s="1" customFormat="1" ht="12" x14ac:dyDescent="0.2">
      <c r="A17" s="18"/>
      <c r="B17" s="19" t="s">
        <v>0</v>
      </c>
      <c r="C17" s="20" t="s">
        <v>1</v>
      </c>
      <c r="D17" s="20" t="s">
        <v>2</v>
      </c>
      <c r="E17" s="20" t="s">
        <v>8</v>
      </c>
      <c r="F17" s="20" t="s">
        <v>3</v>
      </c>
      <c r="G17" s="20" t="s">
        <v>4</v>
      </c>
      <c r="H17" s="20" t="s">
        <v>5</v>
      </c>
      <c r="I17" s="20" t="s">
        <v>22</v>
      </c>
      <c r="J17" s="21" t="s">
        <v>6</v>
      </c>
      <c r="K17" s="18"/>
      <c r="L17" s="18" t="s">
        <v>8</v>
      </c>
      <c r="M17" s="18" t="s">
        <v>9</v>
      </c>
      <c r="N17" s="18" t="s">
        <v>10</v>
      </c>
      <c r="O17" s="18" t="s">
        <v>11</v>
      </c>
      <c r="P17" s="18" t="s">
        <v>32</v>
      </c>
      <c r="Q17" s="18"/>
      <c r="R17" s="18" t="s">
        <v>22</v>
      </c>
      <c r="S17" s="22" t="s">
        <v>25</v>
      </c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3"/>
      <c r="AE17" s="3"/>
      <c r="AF17" s="3"/>
      <c r="AG17" s="3"/>
      <c r="AH17" s="3"/>
      <c r="AI17" s="3"/>
    </row>
    <row r="18" spans="1:35" ht="5.25" customHeight="1" x14ac:dyDescent="0.2">
      <c r="B18" s="23"/>
      <c r="C18" s="24"/>
      <c r="D18" s="24"/>
      <c r="E18" s="24"/>
      <c r="F18" s="25"/>
      <c r="G18" s="26"/>
      <c r="H18" s="26"/>
      <c r="I18" s="26"/>
      <c r="J18" s="27"/>
      <c r="W18" s="63"/>
      <c r="X18" s="63"/>
      <c r="Y18" s="63"/>
      <c r="Z18" s="63"/>
      <c r="AA18" s="63"/>
      <c r="AB18" s="63"/>
      <c r="AC18" s="63"/>
      <c r="AD18" s="2"/>
      <c r="AE18" s="2"/>
      <c r="AF18" s="2"/>
      <c r="AG18" s="2"/>
      <c r="AH18" s="2"/>
      <c r="AI18" s="2"/>
    </row>
    <row r="19" spans="1:35" s="7" customFormat="1" ht="17.25" customHeight="1" x14ac:dyDescent="0.2">
      <c r="A19" s="28"/>
      <c r="B19" s="29">
        <v>1</v>
      </c>
      <c r="C19" s="70"/>
      <c r="D19" s="70" t="s">
        <v>64</v>
      </c>
      <c r="E19" s="30">
        <v>2</v>
      </c>
      <c r="F19" s="31" t="s">
        <v>46</v>
      </c>
      <c r="G19" s="32" t="s">
        <v>66</v>
      </c>
      <c r="H19" s="33">
        <v>100</v>
      </c>
      <c r="I19" s="30">
        <v>5</v>
      </c>
      <c r="J19" s="34">
        <f>+G19*H19</f>
        <v>5000</v>
      </c>
      <c r="K19" s="28"/>
      <c r="L19" s="35">
        <f>+E19</f>
        <v>2</v>
      </c>
      <c r="M19" s="36">
        <f>IF(+L19=0,+J19-S19,0)</f>
        <v>0</v>
      </c>
      <c r="N19" s="36">
        <f>IF(+L19=1,+J19-S19,0)</f>
        <v>0</v>
      </c>
      <c r="O19" s="36">
        <f>IF(+L19=2,+J19-S19,0)</f>
        <v>4750</v>
      </c>
      <c r="P19" s="36">
        <f>IF(+L19=3,+J19-S19,0)</f>
        <v>0</v>
      </c>
      <c r="Q19" s="28"/>
      <c r="R19" s="37">
        <f>+I19</f>
        <v>5</v>
      </c>
      <c r="S19" s="38">
        <f>+J19*R19/100</f>
        <v>250</v>
      </c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6"/>
      <c r="AE19" s="6"/>
      <c r="AF19" s="6"/>
      <c r="AG19" s="6"/>
      <c r="AH19" s="6"/>
      <c r="AI19" s="6"/>
    </row>
    <row r="20" spans="1:35" s="7" customFormat="1" ht="17.25" customHeight="1" x14ac:dyDescent="0.2">
      <c r="A20" s="28"/>
      <c r="B20" s="29">
        <f>+B19+1</f>
        <v>2</v>
      </c>
      <c r="C20" s="70"/>
      <c r="D20" s="70" t="s">
        <v>65</v>
      </c>
      <c r="E20" s="30">
        <v>1</v>
      </c>
      <c r="F20" s="31" t="s">
        <v>46</v>
      </c>
      <c r="G20" s="32" t="s">
        <v>10</v>
      </c>
      <c r="H20" s="33">
        <v>500</v>
      </c>
      <c r="I20" s="30">
        <v>0</v>
      </c>
      <c r="J20" s="34">
        <f>+G20*H20</f>
        <v>500</v>
      </c>
      <c r="K20" s="28"/>
      <c r="L20" s="35">
        <f>+E20</f>
        <v>1</v>
      </c>
      <c r="M20" s="36">
        <f>IF(+L20=0,+J20-S20,0)</f>
        <v>0</v>
      </c>
      <c r="N20" s="36">
        <f>IF(+L20=1,+J20-S20,0)</f>
        <v>500</v>
      </c>
      <c r="O20" s="36">
        <f>IF(+L20=2,+J20-S20,0)</f>
        <v>0</v>
      </c>
      <c r="P20" s="36">
        <f>IF(+L20=3,+J20-S20,0)</f>
        <v>0</v>
      </c>
      <c r="Q20" s="28"/>
      <c r="R20" s="37">
        <f>+I20</f>
        <v>0</v>
      </c>
      <c r="S20" s="38">
        <f>+J20*R20/100</f>
        <v>0</v>
      </c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6"/>
      <c r="AE20" s="6"/>
      <c r="AF20" s="6"/>
      <c r="AG20" s="6"/>
      <c r="AH20" s="6"/>
      <c r="AI20" s="6"/>
    </row>
    <row r="21" spans="1:35" s="7" customFormat="1" ht="17.25" customHeight="1" x14ac:dyDescent="0.2">
      <c r="A21" s="28"/>
      <c r="B21" s="29">
        <f>+B20+1</f>
        <v>3</v>
      </c>
      <c r="C21" s="70"/>
      <c r="D21" s="70"/>
      <c r="E21" s="30"/>
      <c r="F21" s="31"/>
      <c r="G21" s="32"/>
      <c r="H21" s="33"/>
      <c r="I21" s="30"/>
      <c r="J21" s="34">
        <f>+G21*H21</f>
        <v>0</v>
      </c>
      <c r="K21" s="28"/>
      <c r="L21" s="35">
        <f>+E21</f>
        <v>0</v>
      </c>
      <c r="M21" s="36">
        <f>IF(+L21=0,+J21-S21,0)</f>
        <v>0</v>
      </c>
      <c r="N21" s="36">
        <f>IF(+L21=1,+J21-S21,0)</f>
        <v>0</v>
      </c>
      <c r="O21" s="36">
        <f>IF(+L21=2,+J21-S21,0)</f>
        <v>0</v>
      </c>
      <c r="P21" s="36">
        <f>IF(+L21=3,+J21-S21,0)</f>
        <v>0</v>
      </c>
      <c r="Q21" s="28"/>
      <c r="R21" s="37">
        <f>+I21</f>
        <v>0</v>
      </c>
      <c r="S21" s="38">
        <f>+J21*R21/100</f>
        <v>0</v>
      </c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6"/>
      <c r="AE21" s="6"/>
      <c r="AF21" s="6"/>
      <c r="AG21" s="6"/>
      <c r="AH21" s="6"/>
      <c r="AI21" s="6"/>
    </row>
    <row r="22" spans="1:35" s="7" customFormat="1" ht="17.25" customHeight="1" x14ac:dyDescent="0.2">
      <c r="A22" s="28"/>
      <c r="B22" s="29">
        <f>+B21+1</f>
        <v>4</v>
      </c>
      <c r="C22" s="70"/>
      <c r="D22" s="70"/>
      <c r="E22" s="30"/>
      <c r="F22" s="31"/>
      <c r="G22" s="32"/>
      <c r="H22" s="33"/>
      <c r="I22" s="30"/>
      <c r="J22" s="34">
        <f>+G22*H22</f>
        <v>0</v>
      </c>
      <c r="K22" s="28"/>
      <c r="L22" s="35">
        <f>+E22</f>
        <v>0</v>
      </c>
      <c r="M22" s="36">
        <f>IF(+L22=0,+J22-S22,0)</f>
        <v>0</v>
      </c>
      <c r="N22" s="36">
        <f>IF(+L22=1,+J22-S22,0)</f>
        <v>0</v>
      </c>
      <c r="O22" s="36">
        <f>IF(+L22=2,+J22-S22,0)</f>
        <v>0</v>
      </c>
      <c r="P22" s="36">
        <f>IF(+L22=3,+J22-S22,0)</f>
        <v>0</v>
      </c>
      <c r="Q22" s="28"/>
      <c r="R22" s="37">
        <f>+I22</f>
        <v>0</v>
      </c>
      <c r="S22" s="38">
        <f>+J22*R22/100</f>
        <v>0</v>
      </c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6"/>
      <c r="AE22" s="6"/>
      <c r="AF22" s="6"/>
      <c r="AG22" s="6"/>
      <c r="AH22" s="6"/>
      <c r="AI22" s="6"/>
    </row>
    <row r="23" spans="1:35" ht="5.25" customHeight="1" x14ac:dyDescent="0.2">
      <c r="B23" s="39"/>
      <c r="C23" s="40"/>
      <c r="D23" s="40"/>
      <c r="E23" s="40"/>
      <c r="F23" s="41"/>
      <c r="G23" s="42"/>
      <c r="H23" s="42"/>
      <c r="I23" s="42"/>
      <c r="J23" s="43"/>
      <c r="M23" s="14"/>
      <c r="N23" s="14"/>
      <c r="O23" s="14"/>
      <c r="P23" s="14"/>
      <c r="W23" s="63"/>
      <c r="X23" s="63"/>
      <c r="Y23" s="63"/>
      <c r="Z23" s="63"/>
      <c r="AA23" s="63"/>
      <c r="AB23" s="63"/>
      <c r="AC23" s="63"/>
      <c r="AD23" s="2"/>
      <c r="AE23" s="2"/>
      <c r="AF23" s="2"/>
      <c r="AG23" s="2"/>
      <c r="AH23" s="2"/>
      <c r="AI23" s="2"/>
    </row>
    <row r="24" spans="1:35" ht="15.75" x14ac:dyDescent="0.25">
      <c r="B24" s="44" t="s">
        <v>7</v>
      </c>
      <c r="C24" s="45" t="s">
        <v>7</v>
      </c>
      <c r="D24" s="45" t="s">
        <v>7</v>
      </c>
      <c r="E24" s="46" t="s">
        <v>7</v>
      </c>
      <c r="F24" s="46" t="s">
        <v>7</v>
      </c>
      <c r="G24" s="47" t="s">
        <v>12</v>
      </c>
      <c r="H24" s="26"/>
      <c r="I24" s="26"/>
      <c r="J24" s="48">
        <f>SUM(J18:J23)</f>
        <v>5500</v>
      </c>
      <c r="M24" s="71">
        <f>SUM(M18:M23)</f>
        <v>0</v>
      </c>
      <c r="N24" s="71">
        <f>SUM(N18:N23)</f>
        <v>500</v>
      </c>
      <c r="O24" s="71">
        <f>SUM(O18:O23)</f>
        <v>4750</v>
      </c>
      <c r="P24" s="71">
        <f>SUM(P18:P23)</f>
        <v>0</v>
      </c>
      <c r="S24" s="71">
        <f>SUM(S18:S23)</f>
        <v>250</v>
      </c>
      <c r="W24" s="63"/>
      <c r="X24" s="63"/>
      <c r="Y24" s="63"/>
      <c r="Z24" s="63"/>
      <c r="AA24" s="63"/>
      <c r="AB24" s="63"/>
      <c r="AC24" s="63"/>
      <c r="AD24" s="2"/>
      <c r="AE24" s="2"/>
      <c r="AF24" s="2"/>
      <c r="AG24" s="2"/>
      <c r="AH24" s="2"/>
      <c r="AI24" s="2"/>
    </row>
    <row r="25" spans="1:35" x14ac:dyDescent="0.2">
      <c r="B25" s="9"/>
      <c r="C25" s="17"/>
      <c r="D25" s="17"/>
      <c r="E25" s="17"/>
      <c r="F25" s="15"/>
      <c r="G25" s="49" t="s">
        <v>13</v>
      </c>
      <c r="H25" s="42"/>
      <c r="I25" s="42"/>
      <c r="J25" s="43">
        <f>+S24</f>
        <v>250</v>
      </c>
      <c r="M25" s="14">
        <v>0</v>
      </c>
      <c r="N25" s="14">
        <f>+N24*0.25</f>
        <v>125</v>
      </c>
      <c r="O25" s="14">
        <f>+O24*0.13</f>
        <v>617.5</v>
      </c>
      <c r="P25" s="14">
        <f>+P24*0.05</f>
        <v>0</v>
      </c>
      <c r="W25" s="63"/>
      <c r="X25" s="63"/>
      <c r="Y25" s="63"/>
      <c r="Z25" s="63"/>
      <c r="AA25" s="63"/>
      <c r="AB25" s="63"/>
      <c r="AC25" s="63"/>
      <c r="AD25" s="2"/>
      <c r="AE25" s="2"/>
      <c r="AF25" s="2"/>
      <c r="AG25" s="2"/>
      <c r="AH25" s="2"/>
      <c r="AI25" s="2"/>
    </row>
    <row r="26" spans="1:35" x14ac:dyDescent="0.2">
      <c r="B26" s="9"/>
      <c r="C26" s="17"/>
      <c r="D26" s="17"/>
      <c r="E26" s="17"/>
      <c r="F26" s="15"/>
      <c r="G26" s="50" t="s">
        <v>14</v>
      </c>
      <c r="H26" s="51"/>
      <c r="I26" s="51"/>
      <c r="J26" s="52">
        <f>+J24-J25</f>
        <v>5250</v>
      </c>
      <c r="M26" s="14"/>
      <c r="N26" s="14"/>
      <c r="O26" s="14"/>
      <c r="P26" s="14"/>
      <c r="W26" s="63"/>
      <c r="X26" s="63"/>
      <c r="Y26" s="63"/>
      <c r="Z26" s="63"/>
      <c r="AA26" s="63"/>
      <c r="AB26" s="63"/>
      <c r="AC26" s="63"/>
      <c r="AD26" s="2"/>
      <c r="AE26" s="2"/>
      <c r="AF26" s="2"/>
      <c r="AG26" s="2"/>
      <c r="AH26" s="2"/>
      <c r="AI26" s="2"/>
    </row>
    <row r="27" spans="1:35" x14ac:dyDescent="0.2">
      <c r="B27" s="9"/>
      <c r="C27" s="17"/>
      <c r="D27" s="17"/>
      <c r="E27" s="17"/>
      <c r="F27" s="15"/>
      <c r="G27" s="50" t="s">
        <v>16</v>
      </c>
      <c r="H27" s="51"/>
      <c r="I27" s="51"/>
      <c r="J27" s="52">
        <f>+M24</f>
        <v>0</v>
      </c>
      <c r="M27" s="14"/>
      <c r="N27" s="14"/>
      <c r="O27" s="14"/>
      <c r="P27" s="14"/>
      <c r="W27" s="63"/>
      <c r="X27" s="63"/>
      <c r="Y27" s="63"/>
      <c r="Z27" s="63"/>
      <c r="AA27" s="63"/>
      <c r="AB27" s="63"/>
      <c r="AC27" s="63"/>
      <c r="AD27" s="2"/>
      <c r="AE27" s="2"/>
      <c r="AF27" s="2"/>
      <c r="AG27" s="2"/>
      <c r="AH27" s="2"/>
      <c r="AI27" s="2"/>
    </row>
    <row r="28" spans="1:35" x14ac:dyDescent="0.2">
      <c r="B28" s="9"/>
      <c r="C28" s="17"/>
      <c r="D28" s="17"/>
      <c r="E28" s="17"/>
      <c r="F28" s="15"/>
      <c r="G28" s="50" t="s">
        <v>35</v>
      </c>
      <c r="H28" s="51"/>
      <c r="I28" s="51"/>
      <c r="J28" s="52">
        <f>+P25</f>
        <v>0</v>
      </c>
      <c r="M28" s="14"/>
      <c r="N28" s="14"/>
      <c r="O28" s="14"/>
      <c r="P28" s="14"/>
      <c r="W28" s="63"/>
      <c r="X28" s="63"/>
      <c r="Y28" s="63"/>
      <c r="Z28" s="63"/>
      <c r="AA28" s="63"/>
      <c r="AB28" s="63"/>
      <c r="AC28" s="63"/>
      <c r="AD28" s="2"/>
      <c r="AE28" s="2"/>
      <c r="AF28" s="2"/>
      <c r="AG28" s="2"/>
      <c r="AH28" s="2"/>
      <c r="AI28" s="2"/>
    </row>
    <row r="29" spans="1:35" x14ac:dyDescent="0.2">
      <c r="B29" s="9"/>
      <c r="C29" s="17"/>
      <c r="D29" s="17"/>
      <c r="E29" s="17"/>
      <c r="F29" s="15"/>
      <c r="G29" s="50" t="s">
        <v>43</v>
      </c>
      <c r="H29" s="51"/>
      <c r="I29" s="51"/>
      <c r="J29" s="52">
        <f>+O25</f>
        <v>617.5</v>
      </c>
      <c r="M29" s="14"/>
      <c r="N29" s="14"/>
      <c r="O29" s="14"/>
      <c r="P29" s="14"/>
      <c r="W29" s="63"/>
      <c r="X29" s="63"/>
      <c r="Y29" s="63"/>
      <c r="Z29" s="63"/>
      <c r="AA29" s="63"/>
      <c r="AB29" s="63"/>
      <c r="AC29" s="63"/>
      <c r="AD29" s="2"/>
      <c r="AE29" s="2"/>
      <c r="AF29" s="2"/>
      <c r="AG29" s="2"/>
      <c r="AH29" s="2"/>
      <c r="AI29" s="2"/>
    </row>
    <row r="30" spans="1:35" x14ac:dyDescent="0.2">
      <c r="B30" s="9"/>
      <c r="C30" s="17"/>
      <c r="D30" s="17"/>
      <c r="E30" s="17"/>
      <c r="F30" s="15"/>
      <c r="G30" s="50" t="s">
        <v>34</v>
      </c>
      <c r="H30" s="51"/>
      <c r="I30" s="51"/>
      <c r="J30" s="52">
        <f>+N25</f>
        <v>125</v>
      </c>
      <c r="M30" s="14"/>
      <c r="N30" s="14"/>
      <c r="O30" s="14"/>
      <c r="P30" s="14"/>
      <c r="W30" s="63"/>
      <c r="X30" s="63"/>
      <c r="Y30" s="63"/>
      <c r="Z30" s="63"/>
      <c r="AA30" s="63"/>
      <c r="AB30" s="63"/>
      <c r="AC30" s="63"/>
      <c r="AD30" s="2"/>
      <c r="AE30" s="2"/>
      <c r="AF30" s="2"/>
      <c r="AG30" s="2"/>
      <c r="AH30" s="2"/>
      <c r="AI30" s="2"/>
    </row>
    <row r="31" spans="1:35" x14ac:dyDescent="0.2">
      <c r="B31" s="9"/>
      <c r="C31" s="17"/>
      <c r="D31" s="17"/>
      <c r="E31" s="17"/>
      <c r="F31" s="15"/>
      <c r="G31" s="53" t="s">
        <v>15</v>
      </c>
      <c r="H31" s="54"/>
      <c r="I31" s="54"/>
      <c r="J31" s="55">
        <f>IF(+J27=J26,+J27,+J26+J27+J28+J29+J30)</f>
        <v>5992.5</v>
      </c>
      <c r="M31" s="14"/>
      <c r="N31" s="14"/>
      <c r="O31" s="14"/>
      <c r="P31" s="14"/>
      <c r="W31" s="63"/>
      <c r="X31" s="63"/>
      <c r="Y31" s="63"/>
      <c r="Z31" s="63"/>
      <c r="AA31" s="63"/>
      <c r="AB31" s="63"/>
      <c r="AC31" s="63"/>
      <c r="AD31" s="2"/>
      <c r="AE31" s="2"/>
      <c r="AF31" s="2"/>
      <c r="AG31" s="2"/>
      <c r="AH31" s="2"/>
      <c r="AI31" s="2"/>
    </row>
    <row r="32" spans="1:35" x14ac:dyDescent="0.2">
      <c r="B32" s="9"/>
      <c r="C32" s="17"/>
      <c r="D32" s="17"/>
      <c r="E32" s="17"/>
      <c r="F32" s="15"/>
      <c r="G32" s="56"/>
      <c r="H32" s="56"/>
      <c r="I32" s="56"/>
      <c r="J32" s="56"/>
      <c r="M32" s="14"/>
      <c r="N32" s="14"/>
      <c r="O32" s="14"/>
      <c r="P32" s="14"/>
      <c r="W32" s="63"/>
      <c r="X32" s="63"/>
      <c r="Y32" s="63"/>
      <c r="Z32" s="63"/>
      <c r="AA32" s="63"/>
      <c r="AB32" s="63"/>
      <c r="AC32" s="63"/>
      <c r="AD32" s="2"/>
      <c r="AE32" s="2"/>
      <c r="AF32" s="2"/>
      <c r="AG32" s="2"/>
      <c r="AH32" s="2"/>
      <c r="AI32" s="2"/>
    </row>
    <row r="33" spans="1:35" ht="11.25" customHeight="1" x14ac:dyDescent="0.2">
      <c r="A33" s="72"/>
      <c r="B33" s="9" t="s">
        <v>36</v>
      </c>
      <c r="C33" s="17"/>
      <c r="D33" s="17"/>
      <c r="E33" s="17"/>
      <c r="F33" s="17"/>
      <c r="G33" s="17"/>
      <c r="H33" s="17"/>
      <c r="I33" s="17"/>
      <c r="J33" s="56"/>
      <c r="M33" s="14"/>
      <c r="N33" s="14"/>
      <c r="O33" s="14"/>
      <c r="P33" s="14"/>
      <c r="W33" s="63"/>
      <c r="X33" s="63"/>
      <c r="Y33" s="63"/>
      <c r="Z33" s="63"/>
      <c r="AA33" s="63"/>
      <c r="AB33" s="63"/>
      <c r="AC33" s="63"/>
      <c r="AD33" s="2"/>
      <c r="AE33" s="2"/>
      <c r="AF33" s="2"/>
      <c r="AG33" s="2"/>
      <c r="AH33" s="2"/>
      <c r="AI33" s="2"/>
    </row>
    <row r="34" spans="1:35" ht="11.25" customHeight="1" x14ac:dyDescent="0.25">
      <c r="A34" s="72"/>
      <c r="B34" s="72" t="s">
        <v>37</v>
      </c>
      <c r="C34" s="57"/>
      <c r="D34" s="73">
        <f>+I10</f>
        <v>44211</v>
      </c>
      <c r="E34" s="57" t="s">
        <v>41</v>
      </c>
      <c r="F34" s="57"/>
      <c r="G34" s="57"/>
      <c r="H34" s="57"/>
      <c r="I34" s="57"/>
      <c r="J34" s="74"/>
      <c r="M34" s="14"/>
      <c r="N34" s="14"/>
      <c r="O34" s="14"/>
      <c r="P34" s="14"/>
      <c r="W34" s="63"/>
      <c r="X34" s="63"/>
      <c r="Y34" s="63"/>
      <c r="Z34" s="63"/>
      <c r="AA34" s="63"/>
      <c r="AB34" s="63"/>
      <c r="AC34" s="63"/>
      <c r="AD34" s="2"/>
      <c r="AE34" s="2"/>
      <c r="AF34" s="2"/>
      <c r="AG34" s="2"/>
      <c r="AH34" s="2"/>
      <c r="AI34" s="2"/>
    </row>
    <row r="35" spans="1:35" ht="11.25" customHeight="1" x14ac:dyDescent="0.25">
      <c r="A35" s="72"/>
      <c r="B35" s="72" t="s">
        <v>38</v>
      </c>
      <c r="C35" s="57"/>
      <c r="D35" s="75">
        <v>0.61249999999999993</v>
      </c>
      <c r="E35" s="57" t="s">
        <v>42</v>
      </c>
      <c r="F35" s="57"/>
      <c r="G35" s="57"/>
      <c r="H35" s="57"/>
      <c r="I35" s="57"/>
      <c r="J35" s="74"/>
      <c r="M35" s="14"/>
      <c r="N35" s="14"/>
      <c r="O35" s="14"/>
      <c r="P35" s="14"/>
      <c r="W35" s="63"/>
      <c r="X35" s="63"/>
      <c r="Y35" s="63"/>
      <c r="Z35" s="63"/>
      <c r="AA35" s="63"/>
      <c r="AB35" s="63"/>
      <c r="AC35" s="63"/>
      <c r="AD35" s="2"/>
      <c r="AE35" s="2"/>
      <c r="AF35" s="2"/>
      <c r="AG35" s="2"/>
      <c r="AH35" s="2"/>
      <c r="AI35" s="2"/>
    </row>
    <row r="36" spans="1:35" ht="11.25" customHeight="1" x14ac:dyDescent="0.25">
      <c r="A36" s="72"/>
      <c r="B36" s="72" t="s">
        <v>39</v>
      </c>
      <c r="C36" s="57"/>
      <c r="D36" s="57" t="s">
        <v>47</v>
      </c>
      <c r="E36" s="57" t="s">
        <v>40</v>
      </c>
      <c r="F36" s="57"/>
      <c r="G36" s="76">
        <v>1</v>
      </c>
      <c r="H36" s="57"/>
      <c r="I36" s="57"/>
      <c r="J36" s="74"/>
      <c r="M36" s="14"/>
      <c r="N36" s="14"/>
      <c r="O36" s="14"/>
      <c r="P36" s="14"/>
      <c r="W36" s="63"/>
      <c r="X36" s="63"/>
      <c r="Y36" s="63"/>
      <c r="Z36" s="63"/>
      <c r="AA36" s="63"/>
      <c r="AB36" s="63"/>
      <c r="AC36" s="63"/>
      <c r="AD36" s="2"/>
      <c r="AE36" s="2"/>
      <c r="AF36" s="2"/>
      <c r="AG36" s="2"/>
      <c r="AH36" s="2"/>
      <c r="AI36" s="2"/>
    </row>
    <row r="37" spans="1:35" x14ac:dyDescent="0.2">
      <c r="C37" s="57"/>
      <c r="D37" s="57"/>
      <c r="E37" s="57"/>
      <c r="F37" s="58"/>
      <c r="G37" s="59"/>
      <c r="H37" s="59"/>
      <c r="I37" s="59"/>
      <c r="J37" s="10"/>
      <c r="M37" s="14"/>
      <c r="N37" s="14"/>
      <c r="O37" s="14"/>
      <c r="P37" s="14"/>
      <c r="W37" s="63"/>
      <c r="X37" s="63"/>
      <c r="Y37" s="63"/>
      <c r="Z37" s="63"/>
      <c r="AA37" s="63"/>
      <c r="AB37" s="63"/>
      <c r="AC37" s="63"/>
      <c r="AD37" s="2"/>
      <c r="AE37" s="2"/>
      <c r="AF37" s="2"/>
      <c r="AG37" s="2"/>
      <c r="AH37" s="2"/>
      <c r="AI37" s="2"/>
    </row>
    <row r="38" spans="1:35" x14ac:dyDescent="0.2">
      <c r="C38" s="57" t="s">
        <v>44</v>
      </c>
      <c r="D38" s="57"/>
      <c r="E38" s="57"/>
      <c r="F38" s="78">
        <v>8</v>
      </c>
      <c r="G38" s="59" t="s">
        <v>27</v>
      </c>
      <c r="H38" s="59"/>
      <c r="I38" s="59"/>
      <c r="J38" s="10"/>
      <c r="M38" s="14"/>
      <c r="N38" s="14"/>
      <c r="O38" s="14"/>
      <c r="P38" s="14"/>
      <c r="W38" s="63"/>
      <c r="X38" s="63"/>
      <c r="Y38" s="63"/>
      <c r="Z38" s="63"/>
      <c r="AA38" s="63"/>
      <c r="AB38" s="63"/>
      <c r="AC38" s="63"/>
      <c r="AD38" s="2"/>
      <c r="AE38" s="2"/>
      <c r="AF38" s="2"/>
      <c r="AG38" s="2"/>
      <c r="AH38" s="2"/>
      <c r="AI38" s="2"/>
    </row>
    <row r="39" spans="1:35" x14ac:dyDescent="0.2">
      <c r="C39" s="57" t="s">
        <v>63</v>
      </c>
      <c r="D39" s="57"/>
      <c r="E39" s="57"/>
      <c r="F39" s="58"/>
      <c r="G39" s="59"/>
      <c r="H39" s="59"/>
      <c r="I39" s="59"/>
      <c r="J39" s="10"/>
      <c r="M39" s="14"/>
      <c r="N39" s="14"/>
      <c r="O39" s="14"/>
      <c r="P39" s="14"/>
      <c r="W39" s="63"/>
      <c r="X39" s="63"/>
      <c r="Y39" s="63"/>
      <c r="Z39" s="63"/>
      <c r="AA39" s="63"/>
      <c r="AB39" s="63"/>
      <c r="AC39" s="63"/>
      <c r="AD39" s="2"/>
      <c r="AE39" s="2"/>
      <c r="AF39" s="2"/>
      <c r="AG39" s="2"/>
      <c r="AH39" s="2"/>
      <c r="AI39" s="2"/>
    </row>
    <row r="40" spans="1:35" x14ac:dyDescent="0.2">
      <c r="C40" s="57" t="s">
        <v>60</v>
      </c>
      <c r="D40" s="57"/>
      <c r="E40" s="57"/>
      <c r="F40" s="58"/>
      <c r="G40" s="59"/>
      <c r="H40" s="59"/>
      <c r="I40" s="59"/>
      <c r="J40" s="10"/>
      <c r="M40" s="14"/>
      <c r="N40" s="14"/>
      <c r="O40" s="14"/>
      <c r="P40" s="14"/>
      <c r="W40" s="63"/>
      <c r="X40" s="63"/>
      <c r="Y40" s="63"/>
      <c r="Z40" s="63"/>
      <c r="AA40" s="63"/>
      <c r="AB40" s="63"/>
      <c r="AC40" s="63"/>
      <c r="AD40" s="2"/>
      <c r="AE40" s="2"/>
      <c r="AF40" s="2"/>
      <c r="AG40" s="2"/>
      <c r="AH40" s="2"/>
      <c r="AI40" s="2"/>
    </row>
    <row r="41" spans="1:35" x14ac:dyDescent="0.2">
      <c r="C41" s="57"/>
      <c r="D41" s="57"/>
      <c r="E41" s="57"/>
      <c r="F41" s="58"/>
      <c r="G41" s="59"/>
      <c r="H41" s="59"/>
      <c r="I41" s="59"/>
      <c r="J41" s="10"/>
      <c r="M41" s="14"/>
      <c r="N41" s="14"/>
      <c r="O41" s="14"/>
      <c r="P41" s="14"/>
      <c r="W41" s="63"/>
      <c r="X41" s="63"/>
      <c r="Y41" s="63"/>
      <c r="Z41" s="63"/>
      <c r="AA41" s="63"/>
      <c r="AB41" s="63"/>
      <c r="AC41" s="63"/>
      <c r="AD41" s="2"/>
      <c r="AE41" s="2"/>
      <c r="AF41" s="2"/>
      <c r="AG41" s="2"/>
      <c r="AH41" s="2"/>
      <c r="AI41" s="2"/>
    </row>
    <row r="42" spans="1:35" x14ac:dyDescent="0.2">
      <c r="C42" s="57" t="s">
        <v>61</v>
      </c>
      <c r="D42" s="57"/>
      <c r="E42" s="57"/>
      <c r="F42" s="58"/>
      <c r="G42" s="59"/>
      <c r="H42" s="59"/>
      <c r="I42" s="59"/>
      <c r="J42" s="10"/>
      <c r="M42" s="14"/>
      <c r="N42" s="14"/>
      <c r="O42" s="14"/>
      <c r="P42" s="14"/>
      <c r="W42" s="63"/>
      <c r="X42" s="63"/>
      <c r="Y42" s="63"/>
      <c r="Z42" s="63"/>
      <c r="AA42" s="63"/>
      <c r="AB42" s="63"/>
      <c r="AC42" s="63"/>
      <c r="AD42" s="2"/>
      <c r="AE42" s="2"/>
      <c r="AF42" s="2"/>
      <c r="AG42" s="2"/>
      <c r="AH42" s="2"/>
      <c r="AI42" s="2"/>
    </row>
    <row r="43" spans="1:35" x14ac:dyDescent="0.2">
      <c r="C43" s="57" t="s">
        <v>62</v>
      </c>
      <c r="D43" s="57"/>
      <c r="E43" s="57"/>
      <c r="F43" s="58"/>
      <c r="G43" s="59"/>
      <c r="H43" s="59"/>
      <c r="I43" s="59"/>
      <c r="J43" s="10"/>
      <c r="M43" s="14"/>
      <c r="N43" s="14"/>
      <c r="O43" s="14"/>
      <c r="P43" s="14"/>
      <c r="W43" s="63"/>
      <c r="X43" s="63"/>
      <c r="Y43" s="63"/>
      <c r="Z43" s="63"/>
      <c r="AA43" s="63"/>
      <c r="AB43" s="63"/>
      <c r="AC43" s="63"/>
      <c r="AD43" s="2"/>
      <c r="AE43" s="2"/>
      <c r="AF43" s="2"/>
      <c r="AG43" s="2"/>
      <c r="AH43" s="2"/>
      <c r="AI43" s="2"/>
    </row>
    <row r="44" spans="1:35" x14ac:dyDescent="0.2">
      <c r="G44" s="10"/>
      <c r="H44" s="10"/>
      <c r="I44" s="10"/>
      <c r="J44" s="10"/>
      <c r="M44" s="14"/>
      <c r="N44" s="14"/>
      <c r="O44" s="14"/>
      <c r="P44" s="14"/>
      <c r="W44" s="63"/>
      <c r="X44" s="63"/>
      <c r="Y44" s="63"/>
      <c r="Z44" s="63"/>
      <c r="AA44" s="63"/>
      <c r="AB44" s="63"/>
      <c r="AC44" s="63"/>
      <c r="AD44" s="2"/>
      <c r="AE44" s="2"/>
      <c r="AF44" s="2"/>
      <c r="AG44" s="2"/>
      <c r="AH44" s="2"/>
      <c r="AI44" s="2"/>
    </row>
    <row r="45" spans="1:35" x14ac:dyDescent="0.2">
      <c r="C45" s="13" t="s">
        <v>17</v>
      </c>
      <c r="G45" s="10"/>
      <c r="H45" s="10"/>
      <c r="I45" s="10"/>
      <c r="J45" s="10"/>
      <c r="W45" s="63"/>
      <c r="X45" s="63"/>
      <c r="Y45" s="63"/>
      <c r="Z45" s="63"/>
      <c r="AA45" s="63"/>
      <c r="AB45" s="63"/>
      <c r="AC45" s="63"/>
      <c r="AD45" s="2"/>
      <c r="AE45" s="2"/>
      <c r="AF45" s="2"/>
      <c r="AG45" s="2"/>
      <c r="AH45" s="2"/>
      <c r="AI45" s="2"/>
    </row>
    <row r="46" spans="1:35" x14ac:dyDescent="0.2">
      <c r="B46" s="79" t="s">
        <v>59</v>
      </c>
      <c r="C46" s="79"/>
      <c r="G46" s="42"/>
      <c r="H46" s="42"/>
      <c r="I46" s="42"/>
      <c r="J46" s="42"/>
      <c r="W46" s="63"/>
      <c r="X46" s="63"/>
      <c r="Y46" s="63"/>
      <c r="Z46" s="63"/>
      <c r="AA46" s="63"/>
      <c r="AB46" s="63"/>
      <c r="AC46" s="63"/>
      <c r="AD46" s="2"/>
      <c r="AE46" s="2"/>
      <c r="AF46" s="2"/>
      <c r="AG46" s="2"/>
      <c r="AH46" s="2"/>
      <c r="AI46" s="2"/>
    </row>
    <row r="47" spans="1:35" x14ac:dyDescent="0.2">
      <c r="G47" s="60"/>
      <c r="H47" s="60"/>
      <c r="I47" s="60"/>
      <c r="J47" s="61"/>
      <c r="W47" s="63"/>
      <c r="X47" s="63"/>
      <c r="Y47" s="63"/>
      <c r="Z47" s="63"/>
      <c r="AA47" s="63"/>
      <c r="AB47" s="63"/>
      <c r="AC47" s="63"/>
      <c r="AD47" s="2"/>
      <c r="AE47" s="2"/>
      <c r="AF47" s="2"/>
      <c r="AG47" s="2"/>
      <c r="AH47" s="2"/>
      <c r="AI47" s="2"/>
    </row>
    <row r="48" spans="1:35" x14ac:dyDescent="0.2">
      <c r="W48" s="63"/>
      <c r="X48" s="63"/>
      <c r="Y48" s="63"/>
      <c r="Z48" s="63"/>
      <c r="AA48" s="63"/>
      <c r="AB48" s="63"/>
      <c r="AC48" s="63"/>
      <c r="AD48" s="2"/>
      <c r="AE48" s="2"/>
      <c r="AF48" s="2"/>
      <c r="AG48" s="2"/>
      <c r="AH48" s="2"/>
      <c r="AI48" s="2"/>
    </row>
    <row r="49" spans="23:35" x14ac:dyDescent="0.2">
      <c r="W49" s="63"/>
      <c r="X49" s="63"/>
      <c r="Y49" s="63"/>
      <c r="Z49" s="63"/>
      <c r="AA49" s="63"/>
      <c r="AB49" s="63"/>
      <c r="AC49" s="63"/>
      <c r="AD49" s="2"/>
      <c r="AE49" s="2"/>
      <c r="AF49" s="2"/>
      <c r="AG49" s="2"/>
      <c r="AH49" s="2"/>
      <c r="AI49" s="2"/>
    </row>
    <row r="50" spans="23:35" x14ac:dyDescent="0.2">
      <c r="W50" s="63"/>
      <c r="X50" s="63"/>
      <c r="Y50" s="63"/>
      <c r="Z50" s="63"/>
      <c r="AA50" s="63"/>
      <c r="AB50" s="63"/>
      <c r="AC50" s="63"/>
      <c r="AD50" s="2"/>
      <c r="AE50" s="2"/>
      <c r="AF50" s="2"/>
      <c r="AG50" s="2"/>
      <c r="AH50" s="2"/>
      <c r="AI50" s="2"/>
    </row>
    <row r="51" spans="23:35" x14ac:dyDescent="0.2">
      <c r="W51" s="63"/>
      <c r="X51" s="63"/>
      <c r="Y51" s="63"/>
      <c r="Z51" s="63"/>
      <c r="AA51" s="63"/>
      <c r="AB51" s="63"/>
      <c r="AC51" s="63"/>
      <c r="AD51" s="2"/>
      <c r="AE51" s="2"/>
      <c r="AF51" s="2"/>
      <c r="AG51" s="2"/>
      <c r="AH51" s="2"/>
      <c r="AI51" s="2"/>
    </row>
    <row r="52" spans="23:35" x14ac:dyDescent="0.2">
      <c r="W52" s="63"/>
      <c r="X52" s="63"/>
      <c r="Y52" s="63"/>
      <c r="Z52" s="63"/>
      <c r="AA52" s="63"/>
      <c r="AB52" s="63"/>
      <c r="AC52" s="63"/>
      <c r="AD52" s="2"/>
      <c r="AE52" s="2"/>
      <c r="AF52" s="2"/>
      <c r="AG52" s="2"/>
      <c r="AH52" s="2"/>
      <c r="AI52" s="2"/>
    </row>
    <row r="53" spans="23:35" x14ac:dyDescent="0.2">
      <c r="W53" s="63"/>
      <c r="X53" s="63"/>
      <c r="Y53" s="63"/>
      <c r="Z53" s="63"/>
      <c r="AA53" s="63"/>
      <c r="AB53" s="63"/>
      <c r="AC53" s="63"/>
      <c r="AD53" s="2"/>
      <c r="AE53" s="2"/>
      <c r="AF53" s="2"/>
      <c r="AG53" s="2"/>
      <c r="AH53" s="2"/>
      <c r="AI53" s="2"/>
    </row>
    <row r="54" spans="23:35" x14ac:dyDescent="0.2">
      <c r="W54" s="63"/>
      <c r="X54" s="63"/>
      <c r="Y54" s="63"/>
      <c r="Z54" s="63"/>
      <c r="AA54" s="63"/>
      <c r="AB54" s="63"/>
      <c r="AC54" s="63"/>
      <c r="AD54" s="2"/>
      <c r="AE54" s="2"/>
      <c r="AF54" s="2"/>
      <c r="AG54" s="2"/>
      <c r="AH54" s="2"/>
      <c r="AI54" s="2"/>
    </row>
    <row r="55" spans="23:35" x14ac:dyDescent="0.2">
      <c r="W55" s="63"/>
      <c r="X55" s="63"/>
      <c r="Y55" s="63"/>
      <c r="Z55" s="63"/>
      <c r="AA55" s="63"/>
      <c r="AB55" s="63"/>
      <c r="AC55" s="63"/>
      <c r="AD55" s="2"/>
      <c r="AE55" s="2"/>
      <c r="AF55" s="2"/>
      <c r="AG55" s="2"/>
      <c r="AH55" s="2"/>
      <c r="AI55" s="2"/>
    </row>
    <row r="56" spans="23:35" x14ac:dyDescent="0.2">
      <c r="W56" s="63"/>
      <c r="X56" s="63"/>
      <c r="Y56" s="63"/>
      <c r="Z56" s="63"/>
      <c r="AA56" s="63"/>
      <c r="AB56" s="63"/>
      <c r="AC56" s="63"/>
      <c r="AD56" s="2"/>
      <c r="AE56" s="2"/>
      <c r="AF56" s="2"/>
      <c r="AG56" s="2"/>
      <c r="AH56" s="2"/>
      <c r="AI56" s="2"/>
    </row>
    <row r="57" spans="23:35" x14ac:dyDescent="0.2">
      <c r="W57" s="63"/>
      <c r="X57" s="63"/>
      <c r="Y57" s="63"/>
      <c r="Z57" s="63"/>
      <c r="AA57" s="63"/>
      <c r="AB57" s="63"/>
      <c r="AC57" s="63"/>
      <c r="AD57" s="2"/>
      <c r="AE57" s="2"/>
      <c r="AF57" s="2"/>
      <c r="AG57" s="2"/>
      <c r="AH57" s="2"/>
      <c r="AI57" s="2"/>
    </row>
    <row r="58" spans="23:35" x14ac:dyDescent="0.2">
      <c r="W58" s="63"/>
      <c r="X58" s="63"/>
      <c r="Y58" s="63"/>
      <c r="Z58" s="63"/>
      <c r="AA58" s="63"/>
      <c r="AB58" s="63"/>
      <c r="AC58" s="63"/>
      <c r="AD58" s="2"/>
      <c r="AE58" s="2"/>
      <c r="AF58" s="2"/>
      <c r="AG58" s="2"/>
      <c r="AH58" s="2"/>
      <c r="AI58" s="2"/>
    </row>
    <row r="59" spans="23:35" x14ac:dyDescent="0.2">
      <c r="W59" s="63"/>
      <c r="X59" s="63"/>
      <c r="Y59" s="63"/>
      <c r="Z59" s="63"/>
      <c r="AA59" s="63"/>
      <c r="AB59" s="63"/>
      <c r="AC59" s="63"/>
      <c r="AD59" s="2"/>
      <c r="AE59" s="2"/>
      <c r="AF59" s="2"/>
      <c r="AG59" s="2"/>
      <c r="AH59" s="2"/>
      <c r="AI59" s="2"/>
    </row>
  </sheetData>
  <mergeCells count="21">
    <mergeCell ref="G12:H12"/>
    <mergeCell ref="B13:E13"/>
    <mergeCell ref="G10:H10"/>
    <mergeCell ref="I11:J11"/>
    <mergeCell ref="I12:J12"/>
    <mergeCell ref="B46:C46"/>
    <mergeCell ref="A1:J1"/>
    <mergeCell ref="I10:J10"/>
    <mergeCell ref="E4:J4"/>
    <mergeCell ref="E5:J5"/>
    <mergeCell ref="E6:J6"/>
    <mergeCell ref="B10:E10"/>
    <mergeCell ref="G8:I8"/>
    <mergeCell ref="B8:E8"/>
    <mergeCell ref="B9:E9"/>
    <mergeCell ref="B11:E11"/>
    <mergeCell ref="G11:H11"/>
    <mergeCell ref="E2:J2"/>
    <mergeCell ref="E3:J3"/>
    <mergeCell ref="G13:J13"/>
    <mergeCell ref="B12:E12"/>
  </mergeCells>
  <phoneticPr fontId="0" type="noConversion"/>
  <pageMargins left="0.39370078740157483" right="0.39370078740157483" top="0.59055118110236227" bottom="0.59055118110236227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Račun-otpremnica</vt:lpstr>
      <vt:lpstr>'Račun-otpremnica'!Podrucje_ispisa</vt:lpstr>
    </vt:vector>
  </TitlesOfParts>
  <Company>Knjigovodstvo ORCA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Željko Protulipac</dc:creator>
  <cp:lastModifiedBy>ANA</cp:lastModifiedBy>
  <cp:lastPrinted>2018-11-14T12:36:56Z</cp:lastPrinted>
  <dcterms:created xsi:type="dcterms:W3CDTF">2010-07-14T11:31:45Z</dcterms:created>
  <dcterms:modified xsi:type="dcterms:W3CDTF">2020-12-23T18:55:34Z</dcterms:modified>
</cp:coreProperties>
</file>